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KKDV2-20131028M\Desktop\ขึ้น web\"/>
    </mc:Choice>
  </mc:AlternateContent>
  <bookViews>
    <workbookView xWindow="0" yWindow="0" windowWidth="23040" windowHeight="9444"/>
  </bookViews>
  <sheets>
    <sheet name="ปฏิบัติการ" sheetId="1" r:id="rId1"/>
  </sheets>
  <definedNames>
    <definedName name="_xlnm.Print_Area" localSheetId="0">ปฏิบัติการ!$A$1:$G$52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7" i="1"/>
  <c r="C46" i="1"/>
  <c r="D45" i="1"/>
  <c r="C38" i="1"/>
  <c r="C37" i="1"/>
  <c r="D36" i="1"/>
  <c r="C31" i="1"/>
  <c r="C30" i="1"/>
  <c r="C24" i="1"/>
  <c r="C23" i="1"/>
  <c r="C17" i="1"/>
  <c r="C16" i="1"/>
</calcChain>
</file>

<file path=xl/sharedStrings.xml><?xml version="1.0" encoding="utf-8"?>
<sst xmlns="http://schemas.openxmlformats.org/spreadsheetml/2006/main" count="111" uniqueCount="81">
  <si>
    <t xml:space="preserve">                                             2. ตัวบ่งชี้ ค่าเป้าหมายและผู้รับผิดชอบของแผนปฏิบัติการ ศวท. ประจำปี 2556 และ 2557                      ข้อมูล ณ วันที่ 13 ธ.ค. 56          </t>
  </si>
  <si>
    <t>ลำดับที่</t>
  </si>
  <si>
    <t>ตัวบ่งชี้</t>
  </si>
  <si>
    <t>เป้าหมาย
ปี 2555</t>
  </si>
  <si>
    <t>ผลการ
ดำเนินงาน 
ปี 2555</t>
  </si>
  <si>
    <t>เป้าหมาย
ปี 2556</t>
  </si>
  <si>
    <t xml:space="preserve">เป้าหมาย
ปี 2557 </t>
  </si>
  <si>
    <t>ผู้รับผิดชอบ</t>
  </si>
  <si>
    <t>แผนงานผลิตบัณฑิต</t>
  </si>
  <si>
    <t>ระดับความพึงพอใจของนิสิตปริญญาตรีต่อคุณภาพการให้บริการ (สกอ. 2.5)</t>
  </si>
  <si>
    <t>รองฯ วิชาการ</t>
  </si>
  <si>
    <t>ความพึงพอใจของผู้เรียนต่อคุณภาพการจัดการเรียนการสอนและสิ่งสนับสนุนการเรียนรู้  (สกอ. 2.6 เกณฑ์ ข้อ 6)</t>
  </si>
  <si>
    <t>ผลงานของผู้สำเร็จการศึกษาระดับปริญญาโทที่ได้รับการตีพิมพ์เผยแพร่ (สมศ. 3)</t>
  </si>
  <si>
    <t>รองฯ บัณฑิต</t>
  </si>
  <si>
    <t xml:space="preserve">ร้อยละของผลงานของผู้สำเร็จการศึกษาระดับปริญญาเอกที่ได้รับการตีพิมพ์เผยแพร่ (สมศ. 4) </t>
  </si>
  <si>
    <t xml:space="preserve"> - </t>
  </si>
  <si>
    <t xml:space="preserve"> -</t>
  </si>
  <si>
    <t xml:space="preserve">จำนวนนิสิตที่รับเข้าใหม่  (ตัวบ่งชี้ มก.)
</t>
  </si>
  <si>
    <t>หัวหน้าสำนักงานเลขานุการ</t>
  </si>
  <si>
    <t>5.1 ด้านวิทยาศาสตร์และเทคโนโลยี</t>
  </si>
  <si>
    <t xml:space="preserve">355 คน
</t>
  </si>
  <si>
    <t xml:space="preserve">439 คน
</t>
  </si>
  <si>
    <t xml:space="preserve">235 คน
</t>
  </si>
  <si>
    <t xml:space="preserve">240 คน
</t>
  </si>
  <si>
    <t xml:space="preserve">5.2 ด้านมนุษยศาสตร์และสังคมศาสตร์ </t>
  </si>
  <si>
    <t xml:space="preserve">1,250 คน
</t>
  </si>
  <si>
    <t>817 คน</t>
  </si>
  <si>
    <t>930 คน</t>
  </si>
  <si>
    <t>ร้อยละของอาจารย์ประจำที่มีคุณวุฒิระดับปริญญาเอก (สกอ. 2.2)</t>
  </si>
  <si>
    <t>ร้อยละของอาจารย์ประจำที่ดำรงตำแหน่งทางวิชาการ (สกอ. 2.3)</t>
  </si>
  <si>
    <t xml:space="preserve">ระดับความสำเร็จของการเสริมสร้างคุณธรรมจริยธรรมที่จัดให้กับนิสิต (สกอ. 2.8)  </t>
  </si>
  <si>
    <t>5 ข้อ</t>
  </si>
  <si>
    <t>รองฯ กิจการนิสิต</t>
  </si>
  <si>
    <t xml:space="preserve">ผลการพัฒนาบัณฑิตตามอัตลักษณ์ (สมศ. 16.2)  </t>
  </si>
  <si>
    <t>ร้อยละของตัวบ่งชี้ที่บรรลุเป้าหมาย</t>
  </si>
  <si>
    <t>ร้อยละของตัวบ่งชี้ที่มีพัฒนาการ</t>
  </si>
  <si>
    <t>แผนงานวิจัย</t>
  </si>
  <si>
    <t xml:space="preserve">เงินสนับสนุนงานวิจัยต่อจำนวนอาจารย์ประจำ (สกอ. 4.3) 
  </t>
  </si>
  <si>
    <t>หน.ศสวท.</t>
  </si>
  <si>
    <t>10.1 สาขาวิทยาศาสตร์และเทคโนโลยี</t>
  </si>
  <si>
    <t xml:space="preserve">180,000/คน
</t>
  </si>
  <si>
    <t xml:space="preserve">95,935.07/คน
</t>
  </si>
  <si>
    <t xml:space="preserve">100,000/คน
</t>
  </si>
  <si>
    <t xml:space="preserve">120,000/คน
</t>
  </si>
  <si>
    <t>10.2 สาขาวิชามนุษยศาสตร์และสังคมศาสตร์</t>
  </si>
  <si>
    <t xml:space="preserve">75,000/คน
</t>
  </si>
  <si>
    <t>31,019.12/คน</t>
  </si>
  <si>
    <t>75,000/คน</t>
  </si>
  <si>
    <t>11.2 สาขาวิชามนุษยศาสตร์และสังคมศาสตร์</t>
  </si>
  <si>
    <t>แผนงานบริการวิชาการ</t>
  </si>
  <si>
    <t xml:space="preserve">ระดับความสำเร็จของโครงการบริการวิชาการแก่สังคม (สกอ. 5.1)  </t>
  </si>
  <si>
    <t>4 ข้อ</t>
  </si>
  <si>
    <t>รองฯ วิจัยและบริการวิชาการ</t>
  </si>
  <si>
    <t>รองฯ วิจัยและบริการวิชาการ, รองฯ วิชาการ</t>
  </si>
  <si>
    <t>จำนวนโครงการ/กิจกรรมบริการวิชาการที่เสริมสร้างความเข้มแข็งของชุมชนหรือองค์กรภายนอก (สมศ. 9)</t>
  </si>
  <si>
    <t>แผนงานทำนุบำรุงศิลปะและวัฒนธรรม</t>
  </si>
  <si>
    <t>ระดับความสำเร็จของโครงการ/กิจกรรมด้านทำนุบำรุงศิลปะและวัฒนธรรม (สกอ. 6.1)</t>
  </si>
  <si>
    <t>10 (จำนวน)</t>
  </si>
  <si>
    <t>รองฯ ทำนุฯ</t>
  </si>
  <si>
    <t>จำนวนโครงการ/กิจกรรมด้านทำนุบำรุงศิลปะและวัฒนธรรมที่มีการบูรณาการกับการจัดการเรียนการสอน (สกอ. 6.1)</t>
  </si>
  <si>
    <t>จำนวนโครงการ/กิจกรรมด้านทำนุบำรุงศิลปะและวัฒนธรรมที่มีการบูรณาการกับกิจกรรมนิสิต (สกอ. 6.1)</t>
  </si>
  <si>
    <t>บรรลุเป้าหมายตามแผน (ทำนุบำรุงฯ) ประจำปีไม่น้อยกว่าร้อยละ 80 (สมศ. 10 เกณฑ์ ข้อ 2)</t>
  </si>
  <si>
    <t>แผนงานบริหารจัดการ</t>
  </si>
  <si>
    <t>ระดับความพึงพอใจของบุคลากรต่อการบริหารงานของผู้บริหาร (รองคณบดี ผู้ช่วยคณบดี)</t>
  </si>
  <si>
    <t>ผู้แทนคณาจารย์ (เฉลี่ย)</t>
  </si>
  <si>
    <t>ร้อยละของคณาจารย์ที่ได้รับการพัฒนาทั้งในประเทศและต่างประเทศ</t>
  </si>
  <si>
    <t>ร้อยละของบุคลากรสายสนับสนุนที่ได้รับการพัฒนาทั้งในประเทศและต่างประเทศ</t>
  </si>
  <si>
    <t>ระดับความสำเร็จของการพัฒนาคณาจารย์และบุคลากรสายสนับสนุน (สกอ. 2.4)</t>
  </si>
  <si>
    <t>7 ข้อ</t>
  </si>
  <si>
    <t>7/4 ข้อ</t>
  </si>
  <si>
    <t xml:space="preserve"> รองฯ วิชาการ</t>
  </si>
  <si>
    <t>ระดับความสำเร็จของการพัฒนาระบบสารสนเทศเพื่อการบริหารและการตัดสินใจ (สกอ. 7.3)</t>
  </si>
  <si>
    <t xml:space="preserve"> 4 ข้อ</t>
  </si>
  <si>
    <t>รองฯ บริหาร</t>
  </si>
  <si>
    <t>ร้อยละของโครงการ/กิจกรรมตามแผนพัฒนาปรับปรุงฯ (สปค.01) ที่มีการดำเนินงาน</t>
  </si>
  <si>
    <t>รองฯ ประกัน</t>
  </si>
  <si>
    <t>สรุปตัวบ่งชี้ทั้งหมด</t>
  </si>
  <si>
    <t>ร้อยละตัวบ่งชี้ทั้งหมดที่บรรลุเป้าหมาย</t>
  </si>
  <si>
    <t>ร้อยละตัวบ่งชี้ทั้งหมดที่มีพัฒนาการ</t>
  </si>
  <si>
    <t>จำนวนโครงการบริการวิชาการที่มีการบูรณาการแก่สังคมกับการวิจัย (สกอ. 5.1, สมศ. 8)</t>
  </si>
  <si>
    <t>จำนวนโครงการบริการวิชาการที่มีการบูรณาการแก่สังคมกับการเรียนการสอน 
(สกอ. 5.1, สมศ.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</si>
</sst>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rgb="FF0070C0"/>
      <name val="TH SarabunPSK"/>
      <family val="2"/>
    </font>
    <font>
      <b/>
      <sz val="18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2" fontId="6" fillId="0" borderId="2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43" fontId="6" fillId="0" borderId="2" xfId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43" fontId="6" fillId="0" borderId="4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43" fontId="6" fillId="0" borderId="3" xfId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/>
    <xf numFmtId="0" fontId="0" fillId="0" borderId="9" xfId="0" applyBorder="1"/>
    <xf numFmtId="0" fontId="3" fillId="0" borderId="1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11" xfId="0" applyBorder="1"/>
    <xf numFmtId="0" fontId="3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13" xfId="0" applyBorder="1"/>
    <xf numFmtId="0" fontId="3" fillId="0" borderId="8" xfId="0" applyFont="1" applyBorder="1" applyAlignment="1">
      <alignment horizontal="center" vertical="top"/>
    </xf>
    <xf numFmtId="1" fontId="5" fillId="0" borderId="3" xfId="0" applyNumberFormat="1" applyFont="1" applyBorder="1" applyAlignment="1"/>
    <xf numFmtId="1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10" fillId="0" borderId="0" xfId="0" applyFont="1"/>
    <xf numFmtId="0" fontId="6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top"/>
    </xf>
    <xf numFmtId="1" fontId="8" fillId="0" borderId="6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1359478</xdr:colOff>
      <xdr:row>0</xdr:row>
      <xdr:rowOff>0</xdr:rowOff>
    </xdr:from>
    <xdr:to>
      <xdr:col>7</xdr:col>
      <xdr:colOff>389660</xdr:colOff>
      <xdr:row>0</xdr:row>
      <xdr:rowOff>216477</xdr:rowOff>
    </xdr:to>
    <xdr:sp macro="" textlink="">
      <xdr:nvSpPr>
        <xdr:cNvPr id="2" name="กล่องข้อความ 1"/>
        <xdr:cNvSpPr txBox="1"/>
      </xdr:nvSpPr>
      <xdr:spPr>
        <a:xfrm>
          <a:off x="10867160" y="1402772"/>
          <a:ext cx="917864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/>
            <a:t>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1.2-1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zoomScale="88" zoomScaleNormal="88" workbookViewId="0">
      <selection activeCell="A35" sqref="A35:XFD36"/>
    </sheetView>
  </sheetViews>
  <sheetFormatPr defaultColWidth="9.5" defaultRowHeight="27" x14ac:dyDescent="0.75"/>
  <cols>
    <col min="1" max="1" width="6.69921875" customWidth="1"/>
    <col min="2" max="2" width="67.19921875" customWidth="1"/>
    <col min="3" max="3" width="11.59765625" customWidth="1"/>
    <col min="4" max="4" width="12.19921875" customWidth="1"/>
    <col min="5" max="5" width="12.59765625" style="1" customWidth="1"/>
    <col min="6" max="6" width="14.5" style="2" customWidth="1"/>
    <col min="7" max="7" width="24.796875" style="3" customWidth="1"/>
    <col min="8" max="247" width="9" customWidth="1"/>
    <col min="248" max="248" width="5.69921875" customWidth="1"/>
    <col min="249" max="249" width="67.19921875" customWidth="1"/>
    <col min="250" max="251" width="11.19921875" customWidth="1"/>
    <col min="252" max="252" width="12.19921875" customWidth="1"/>
    <col min="253" max="253" width="11.59765625" customWidth="1"/>
    <col min="254" max="254" width="12.19921875" customWidth="1"/>
    <col min="255" max="255" width="8.3984375" customWidth="1"/>
  </cols>
  <sheetData>
    <row r="1" spans="1:7" ht="34.200000000000003" customHeight="1" x14ac:dyDescent="0.25">
      <c r="A1" s="119" t="s">
        <v>0</v>
      </c>
      <c r="B1" s="119"/>
      <c r="C1" s="119"/>
      <c r="D1" s="119"/>
      <c r="E1" s="119"/>
      <c r="F1" s="119"/>
      <c r="G1" s="119"/>
    </row>
    <row r="2" spans="1:7" ht="9" customHeight="1" x14ac:dyDescent="0.75">
      <c r="A2" s="3"/>
      <c r="B2" s="3"/>
      <c r="C2" s="3"/>
      <c r="D2" s="3"/>
    </row>
    <row r="3" spans="1:7" ht="73.8" x14ac:dyDescent="0.25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8" t="s">
        <v>7</v>
      </c>
    </row>
    <row r="4" spans="1:7" ht="27" customHeight="1" x14ac:dyDescent="0.25">
      <c r="A4" s="99" t="s">
        <v>8</v>
      </c>
      <c r="B4" s="99"/>
      <c r="C4" s="99"/>
      <c r="D4" s="99"/>
      <c r="E4" s="99"/>
      <c r="F4" s="99"/>
      <c r="G4" s="99"/>
    </row>
    <row r="5" spans="1:7" s="14" customFormat="1" ht="25.8" customHeight="1" x14ac:dyDescent="0.25">
      <c r="A5" s="9">
        <v>1</v>
      </c>
      <c r="B5" s="10" t="s">
        <v>9</v>
      </c>
      <c r="C5" s="11">
        <v>3.51</v>
      </c>
      <c r="D5" s="11">
        <v>3.92</v>
      </c>
      <c r="E5" s="12">
        <v>3.6</v>
      </c>
      <c r="F5" s="13">
        <v>3.7</v>
      </c>
      <c r="G5" s="120" t="s">
        <v>10</v>
      </c>
    </row>
    <row r="6" spans="1:7" ht="43.8" customHeight="1" x14ac:dyDescent="0.25">
      <c r="A6" s="15">
        <v>2</v>
      </c>
      <c r="B6" s="16" t="s">
        <v>11</v>
      </c>
      <c r="C6" s="17">
        <v>3.8</v>
      </c>
      <c r="D6" s="17">
        <v>4.05</v>
      </c>
      <c r="E6" s="18">
        <v>3.9</v>
      </c>
      <c r="F6" s="19">
        <v>4</v>
      </c>
      <c r="G6" s="121"/>
    </row>
    <row r="7" spans="1:7" s="25" customFormat="1" ht="27" customHeight="1" x14ac:dyDescent="0.25">
      <c r="A7" s="15">
        <v>3</v>
      </c>
      <c r="B7" s="20" t="s">
        <v>12</v>
      </c>
      <c r="C7" s="15">
        <v>18</v>
      </c>
      <c r="D7" s="21">
        <v>33.33</v>
      </c>
      <c r="E7" s="22">
        <v>18</v>
      </c>
      <c r="F7" s="23">
        <v>20</v>
      </c>
      <c r="G7" s="24" t="s">
        <v>13</v>
      </c>
    </row>
    <row r="8" spans="1:7" s="25" customFormat="1" ht="27" customHeight="1" x14ac:dyDescent="0.25">
      <c r="A8" s="15">
        <v>4</v>
      </c>
      <c r="B8" s="20" t="s">
        <v>14</v>
      </c>
      <c r="C8" s="15" t="s">
        <v>15</v>
      </c>
      <c r="D8" s="15" t="s">
        <v>16</v>
      </c>
      <c r="E8" s="26">
        <v>20</v>
      </c>
      <c r="F8" s="27">
        <v>25</v>
      </c>
      <c r="G8" s="24" t="s">
        <v>13</v>
      </c>
    </row>
    <row r="9" spans="1:7" s="25" customFormat="1" ht="27" customHeight="1" x14ac:dyDescent="0.25">
      <c r="A9" s="122">
        <v>5</v>
      </c>
      <c r="B9" s="28" t="s">
        <v>17</v>
      </c>
      <c r="C9" s="29"/>
      <c r="D9" s="29"/>
      <c r="E9" s="30"/>
      <c r="F9" s="31"/>
      <c r="G9" s="120" t="s">
        <v>18</v>
      </c>
    </row>
    <row r="10" spans="1:7" s="25" customFormat="1" ht="26.4" customHeight="1" x14ac:dyDescent="0.25">
      <c r="A10" s="123"/>
      <c r="B10" s="32" t="s">
        <v>19</v>
      </c>
      <c r="C10" s="33" t="s">
        <v>20</v>
      </c>
      <c r="D10" s="33" t="s">
        <v>21</v>
      </c>
      <c r="E10" s="34" t="s">
        <v>22</v>
      </c>
      <c r="F10" s="35" t="s">
        <v>23</v>
      </c>
      <c r="G10" s="125"/>
    </row>
    <row r="11" spans="1:7" ht="26.4" customHeight="1" x14ac:dyDescent="0.25">
      <c r="A11" s="124"/>
      <c r="B11" s="36" t="s">
        <v>24</v>
      </c>
      <c r="C11" s="37" t="s">
        <v>25</v>
      </c>
      <c r="D11" s="37" t="s">
        <v>26</v>
      </c>
      <c r="E11" s="38" t="s">
        <v>27</v>
      </c>
      <c r="F11" s="39" t="s">
        <v>27</v>
      </c>
      <c r="G11" s="121"/>
    </row>
    <row r="12" spans="1:7" ht="27" customHeight="1" x14ac:dyDescent="0.25">
      <c r="A12" s="15">
        <v>6</v>
      </c>
      <c r="B12" s="20" t="s">
        <v>28</v>
      </c>
      <c r="C12" s="15">
        <v>51</v>
      </c>
      <c r="D12" s="15">
        <v>45.82</v>
      </c>
      <c r="E12" s="22">
        <v>50</v>
      </c>
      <c r="F12" s="23">
        <v>52</v>
      </c>
      <c r="G12" s="126" t="s">
        <v>18</v>
      </c>
    </row>
    <row r="13" spans="1:7" ht="27" customHeight="1" x14ac:dyDescent="0.25">
      <c r="A13" s="40">
        <v>7</v>
      </c>
      <c r="B13" s="20" t="s">
        <v>29</v>
      </c>
      <c r="C13" s="15">
        <v>10.5</v>
      </c>
      <c r="D13" s="15">
        <v>8.07</v>
      </c>
      <c r="E13" s="22">
        <v>11</v>
      </c>
      <c r="F13" s="23">
        <v>12</v>
      </c>
      <c r="G13" s="127"/>
    </row>
    <row r="14" spans="1:7" ht="27" customHeight="1" x14ac:dyDescent="0.25">
      <c r="A14" s="15">
        <v>8</v>
      </c>
      <c r="B14" s="20" t="s">
        <v>30</v>
      </c>
      <c r="C14" s="15" t="s">
        <v>31</v>
      </c>
      <c r="D14" s="15" t="s">
        <v>31</v>
      </c>
      <c r="E14" s="22" t="s">
        <v>31</v>
      </c>
      <c r="F14" s="23" t="s">
        <v>31</v>
      </c>
      <c r="G14" s="41" t="s">
        <v>32</v>
      </c>
    </row>
    <row r="15" spans="1:7" ht="27" customHeight="1" x14ac:dyDescent="0.25">
      <c r="A15" s="15">
        <v>9</v>
      </c>
      <c r="B15" s="42" t="s">
        <v>33</v>
      </c>
      <c r="C15" s="17">
        <v>3.9</v>
      </c>
      <c r="D15" s="43">
        <v>4.08</v>
      </c>
      <c r="E15" s="12">
        <v>4</v>
      </c>
      <c r="F15" s="13">
        <v>4.0999999999999996</v>
      </c>
      <c r="G15" s="24" t="s">
        <v>10</v>
      </c>
    </row>
    <row r="16" spans="1:7" ht="26.25" customHeight="1" x14ac:dyDescent="0.25">
      <c r="A16" s="100" t="s">
        <v>34</v>
      </c>
      <c r="B16" s="100"/>
      <c r="C16" s="101">
        <f>5/9*100</f>
        <v>55.555555555555557</v>
      </c>
      <c r="D16" s="102"/>
      <c r="E16" s="44"/>
      <c r="F16" s="23"/>
      <c r="G16" s="8"/>
    </row>
    <row r="17" spans="1:7" ht="27.6" customHeight="1" x14ac:dyDescent="0.25">
      <c r="A17" s="100" t="s">
        <v>35</v>
      </c>
      <c r="B17" s="100"/>
      <c r="C17" s="101">
        <f>4/9*100</f>
        <v>44.444444444444443</v>
      </c>
      <c r="D17" s="102"/>
      <c r="E17" s="44"/>
      <c r="F17" s="23"/>
      <c r="G17" s="8"/>
    </row>
    <row r="18" spans="1:7" ht="24" customHeight="1" x14ac:dyDescent="0.25">
      <c r="A18" s="99" t="s">
        <v>36</v>
      </c>
      <c r="B18" s="99"/>
      <c r="C18" s="99"/>
      <c r="D18" s="99"/>
      <c r="E18" s="99"/>
      <c r="F18" s="99"/>
      <c r="G18" s="99"/>
    </row>
    <row r="19" spans="1:7" ht="21" customHeight="1" x14ac:dyDescent="0.25">
      <c r="A19" s="114">
        <v>10</v>
      </c>
      <c r="B19" s="45" t="s">
        <v>37</v>
      </c>
      <c r="C19" s="46"/>
      <c r="D19" s="46"/>
      <c r="E19" s="47"/>
      <c r="F19" s="48"/>
      <c r="G19" s="107" t="s">
        <v>38</v>
      </c>
    </row>
    <row r="20" spans="1:7" ht="22.2" customHeight="1" x14ac:dyDescent="0.25">
      <c r="A20" s="115"/>
      <c r="B20" s="49" t="s">
        <v>39</v>
      </c>
      <c r="C20" s="50" t="s">
        <v>40</v>
      </c>
      <c r="D20" s="50" t="s">
        <v>41</v>
      </c>
      <c r="E20" s="51" t="s">
        <v>42</v>
      </c>
      <c r="F20" s="52" t="s">
        <v>43</v>
      </c>
      <c r="G20" s="109"/>
    </row>
    <row r="21" spans="1:7" ht="22.2" customHeight="1" x14ac:dyDescent="0.25">
      <c r="A21" s="116"/>
      <c r="B21" s="53" t="s">
        <v>44</v>
      </c>
      <c r="C21" s="54" t="s">
        <v>45</v>
      </c>
      <c r="D21" s="54" t="s">
        <v>46</v>
      </c>
      <c r="E21" s="55" t="s">
        <v>47</v>
      </c>
      <c r="F21" s="56" t="s">
        <v>47</v>
      </c>
      <c r="G21" s="108"/>
    </row>
    <row r="22" spans="1:7" ht="27.6" customHeight="1" x14ac:dyDescent="0.25">
      <c r="A22" s="93"/>
      <c r="B22" s="53" t="s">
        <v>48</v>
      </c>
      <c r="C22" s="57"/>
      <c r="D22" s="57"/>
      <c r="E22" s="58">
        <v>8</v>
      </c>
      <c r="F22" s="59">
        <v>9</v>
      </c>
      <c r="G22" s="94"/>
    </row>
    <row r="23" spans="1:7" ht="27.6" customHeight="1" x14ac:dyDescent="0.25">
      <c r="A23" s="100" t="s">
        <v>34</v>
      </c>
      <c r="B23" s="100"/>
      <c r="C23" s="110">
        <f>1/2*100</f>
        <v>50</v>
      </c>
      <c r="D23" s="111"/>
      <c r="E23" s="44"/>
      <c r="F23" s="23"/>
      <c r="G23" s="8"/>
    </row>
    <row r="24" spans="1:7" ht="27.6" customHeight="1" x14ac:dyDescent="0.25">
      <c r="A24" s="100" t="s">
        <v>35</v>
      </c>
      <c r="B24" s="100"/>
      <c r="C24" s="112">
        <f>1/2*100</f>
        <v>50</v>
      </c>
      <c r="D24" s="113"/>
      <c r="E24" s="44"/>
      <c r="F24" s="23"/>
      <c r="G24" s="8"/>
    </row>
    <row r="25" spans="1:7" ht="27.6" customHeight="1" x14ac:dyDescent="0.25">
      <c r="A25" s="99" t="s">
        <v>49</v>
      </c>
      <c r="B25" s="99"/>
      <c r="C25" s="99"/>
      <c r="D25" s="99"/>
      <c r="E25" s="99"/>
      <c r="F25" s="99"/>
      <c r="G25" s="99"/>
    </row>
    <row r="26" spans="1:7" s="25" customFormat="1" x14ac:dyDescent="0.25">
      <c r="A26" s="15">
        <v>12</v>
      </c>
      <c r="B26" s="60" t="s">
        <v>50</v>
      </c>
      <c r="C26" s="15">
        <v>15</v>
      </c>
      <c r="D26" s="15">
        <v>22</v>
      </c>
      <c r="E26" s="26" t="s">
        <v>51</v>
      </c>
      <c r="F26" s="27" t="s">
        <v>51</v>
      </c>
      <c r="G26" s="41" t="s">
        <v>52</v>
      </c>
    </row>
    <row r="27" spans="1:7" s="25" customFormat="1" ht="54" x14ac:dyDescent="0.25">
      <c r="A27" s="15">
        <v>13</v>
      </c>
      <c r="B27" s="61" t="s">
        <v>80</v>
      </c>
      <c r="C27" s="15">
        <v>2</v>
      </c>
      <c r="D27" s="15">
        <v>14</v>
      </c>
      <c r="E27" s="26">
        <v>15</v>
      </c>
      <c r="F27" s="27">
        <v>20</v>
      </c>
      <c r="G27" s="24" t="s">
        <v>53</v>
      </c>
    </row>
    <row r="28" spans="1:7" s="25" customFormat="1" x14ac:dyDescent="0.25">
      <c r="A28" s="15">
        <v>14</v>
      </c>
      <c r="B28" s="61" t="s">
        <v>79</v>
      </c>
      <c r="C28" s="15">
        <v>1</v>
      </c>
      <c r="D28" s="15">
        <v>7</v>
      </c>
      <c r="E28" s="26">
        <v>2</v>
      </c>
      <c r="F28" s="27">
        <v>3</v>
      </c>
      <c r="G28" s="41" t="s">
        <v>52</v>
      </c>
    </row>
    <row r="29" spans="1:7" s="25" customFormat="1" ht="49.2" x14ac:dyDescent="0.25">
      <c r="A29" s="15">
        <v>15</v>
      </c>
      <c r="B29" s="61" t="s">
        <v>54</v>
      </c>
      <c r="C29" s="15">
        <v>1</v>
      </c>
      <c r="D29" s="15">
        <v>2</v>
      </c>
      <c r="E29" s="26">
        <v>2</v>
      </c>
      <c r="F29" s="27">
        <v>3</v>
      </c>
      <c r="G29" s="41" t="s">
        <v>52</v>
      </c>
    </row>
    <row r="30" spans="1:7" ht="27.6" customHeight="1" x14ac:dyDescent="0.25">
      <c r="A30" s="100" t="s">
        <v>34</v>
      </c>
      <c r="B30" s="100"/>
      <c r="C30" s="117">
        <f>4/4*100</f>
        <v>100</v>
      </c>
      <c r="D30" s="118"/>
      <c r="E30" s="22"/>
      <c r="F30" s="23"/>
      <c r="G30" s="8"/>
    </row>
    <row r="31" spans="1:7" ht="27.6" customHeight="1" x14ac:dyDescent="0.25">
      <c r="A31" s="100" t="s">
        <v>35</v>
      </c>
      <c r="B31" s="100"/>
      <c r="C31" s="112">
        <f>4/4*100</f>
        <v>100</v>
      </c>
      <c r="D31" s="113"/>
      <c r="E31" s="44"/>
      <c r="F31" s="23"/>
      <c r="G31" s="8"/>
    </row>
    <row r="32" spans="1:7" ht="27.6" customHeight="1" x14ac:dyDescent="0.25">
      <c r="A32" s="99" t="s">
        <v>55</v>
      </c>
      <c r="B32" s="99"/>
      <c r="C32" s="99"/>
      <c r="D32" s="99"/>
      <c r="E32" s="99"/>
      <c r="F32" s="99"/>
      <c r="G32" s="99"/>
    </row>
    <row r="33" spans="1:11" s="14" customFormat="1" ht="28.2" customHeight="1" x14ac:dyDescent="0.25">
      <c r="A33" s="62">
        <v>16</v>
      </c>
      <c r="B33" s="63" t="s">
        <v>56</v>
      </c>
      <c r="C33" s="62" t="s">
        <v>57</v>
      </c>
      <c r="D33" s="62" t="s">
        <v>57</v>
      </c>
      <c r="E33" s="22" t="s">
        <v>51</v>
      </c>
      <c r="F33" s="23" t="s">
        <v>31</v>
      </c>
      <c r="G33" s="107" t="s">
        <v>58</v>
      </c>
    </row>
    <row r="34" spans="1:11" s="25" customFormat="1" ht="46.5" customHeight="1" x14ac:dyDescent="0.25">
      <c r="A34" s="21">
        <v>17</v>
      </c>
      <c r="B34" s="64" t="s">
        <v>59</v>
      </c>
      <c r="C34" s="15">
        <v>1</v>
      </c>
      <c r="D34" s="15">
        <v>1</v>
      </c>
      <c r="E34" s="26">
        <v>2</v>
      </c>
      <c r="F34" s="27">
        <v>3</v>
      </c>
      <c r="G34" s="108"/>
    </row>
    <row r="35" spans="1:11" s="25" customFormat="1" ht="27" customHeight="1" x14ac:dyDescent="0.25">
      <c r="A35" s="21">
        <v>18</v>
      </c>
      <c r="B35" s="64" t="s">
        <v>60</v>
      </c>
      <c r="C35" s="15">
        <v>2</v>
      </c>
      <c r="D35" s="15">
        <v>10</v>
      </c>
      <c r="E35" s="26">
        <v>3</v>
      </c>
      <c r="F35" s="27">
        <v>4</v>
      </c>
      <c r="G35" s="109" t="s">
        <v>58</v>
      </c>
    </row>
    <row r="36" spans="1:11" ht="27" customHeight="1" x14ac:dyDescent="0.25">
      <c r="A36" s="65">
        <v>19</v>
      </c>
      <c r="B36" s="66" t="s">
        <v>61</v>
      </c>
      <c r="C36" s="57">
        <v>80</v>
      </c>
      <c r="D36" s="67">
        <f>5/12*100</f>
        <v>41.666666666666671</v>
      </c>
      <c r="E36" s="38">
        <v>80</v>
      </c>
      <c r="F36" s="39">
        <v>82</v>
      </c>
      <c r="G36" s="108"/>
    </row>
    <row r="37" spans="1:11" ht="27" customHeight="1" x14ac:dyDescent="0.25">
      <c r="A37" s="100" t="s">
        <v>34</v>
      </c>
      <c r="B37" s="100"/>
      <c r="C37" s="110">
        <f>3/4*100</f>
        <v>75</v>
      </c>
      <c r="D37" s="111"/>
      <c r="E37" s="22"/>
      <c r="F37" s="23"/>
      <c r="G37" s="68"/>
    </row>
    <row r="38" spans="1:11" ht="27" customHeight="1" x14ac:dyDescent="0.25">
      <c r="A38" s="100" t="s">
        <v>35</v>
      </c>
      <c r="B38" s="100"/>
      <c r="C38" s="112">
        <f>1/4*100</f>
        <v>25</v>
      </c>
      <c r="D38" s="113"/>
      <c r="E38" s="44"/>
      <c r="F38" s="23"/>
      <c r="G38" s="8"/>
    </row>
    <row r="39" spans="1:11" ht="28.5" customHeight="1" x14ac:dyDescent="0.25">
      <c r="A39" s="99" t="s">
        <v>62</v>
      </c>
      <c r="B39" s="99"/>
      <c r="C39" s="99"/>
      <c r="D39" s="99"/>
      <c r="E39" s="99"/>
      <c r="F39" s="99"/>
      <c r="G39" s="99"/>
    </row>
    <row r="40" spans="1:11" ht="26.25" customHeight="1" x14ac:dyDescent="0.25">
      <c r="A40" s="69">
        <v>20</v>
      </c>
      <c r="B40" s="70" t="s">
        <v>63</v>
      </c>
      <c r="C40" s="17">
        <v>3.6</v>
      </c>
      <c r="D40" s="17">
        <v>3.87</v>
      </c>
      <c r="E40" s="12">
        <v>3.7</v>
      </c>
      <c r="F40" s="13">
        <v>3.8</v>
      </c>
      <c r="G40" s="24" t="s">
        <v>64</v>
      </c>
    </row>
    <row r="41" spans="1:11" ht="28.5" customHeight="1" x14ac:dyDescent="0.25">
      <c r="A41" s="69">
        <v>21</v>
      </c>
      <c r="B41" s="71" t="s">
        <v>65</v>
      </c>
      <c r="C41" s="72">
        <v>23000</v>
      </c>
      <c r="D41" s="73">
        <v>6783.72</v>
      </c>
      <c r="E41" s="74">
        <v>80</v>
      </c>
      <c r="F41" s="75">
        <v>90</v>
      </c>
      <c r="G41" s="24" t="s">
        <v>18</v>
      </c>
    </row>
    <row r="42" spans="1:11" ht="28.5" customHeight="1" x14ac:dyDescent="0.25">
      <c r="A42" s="69">
        <v>22</v>
      </c>
      <c r="B42" s="64" t="s">
        <v>66</v>
      </c>
      <c r="C42" s="15">
        <v>80</v>
      </c>
      <c r="D42" s="17">
        <v>86.32</v>
      </c>
      <c r="E42" s="22">
        <v>80</v>
      </c>
      <c r="F42" s="23">
        <v>90</v>
      </c>
      <c r="G42" s="24" t="s">
        <v>18</v>
      </c>
    </row>
    <row r="43" spans="1:11" ht="28.5" customHeight="1" x14ac:dyDescent="0.25">
      <c r="A43" s="69">
        <v>23</v>
      </c>
      <c r="B43" s="64" t="s">
        <v>67</v>
      </c>
      <c r="C43" s="15" t="s">
        <v>68</v>
      </c>
      <c r="D43" s="15" t="s">
        <v>69</v>
      </c>
      <c r="E43" s="22" t="s">
        <v>68</v>
      </c>
      <c r="F43" s="23" t="s">
        <v>68</v>
      </c>
      <c r="G43" s="24" t="s">
        <v>70</v>
      </c>
    </row>
    <row r="44" spans="1:11" ht="28.5" customHeight="1" x14ac:dyDescent="0.25">
      <c r="A44" s="76">
        <v>24</v>
      </c>
      <c r="B44" s="16" t="s">
        <v>71</v>
      </c>
      <c r="C44" s="15" t="s">
        <v>31</v>
      </c>
      <c r="D44" s="15" t="s">
        <v>72</v>
      </c>
      <c r="E44" s="22" t="s">
        <v>31</v>
      </c>
      <c r="F44" s="23" t="s">
        <v>31</v>
      </c>
      <c r="G44" s="41" t="s">
        <v>73</v>
      </c>
      <c r="K44" s="77"/>
    </row>
    <row r="45" spans="1:11" ht="24.9" customHeight="1" x14ac:dyDescent="0.25">
      <c r="A45" s="69">
        <v>25</v>
      </c>
      <c r="B45" s="64" t="s">
        <v>74</v>
      </c>
      <c r="C45" s="15">
        <v>80</v>
      </c>
      <c r="D45" s="17">
        <f>16/24*100</f>
        <v>66.666666666666657</v>
      </c>
      <c r="E45" s="22">
        <v>81</v>
      </c>
      <c r="F45" s="23">
        <v>82</v>
      </c>
      <c r="G45" s="41" t="s">
        <v>75</v>
      </c>
    </row>
    <row r="46" spans="1:11" ht="24.75" customHeight="1" x14ac:dyDescent="0.25">
      <c r="A46" s="100" t="s">
        <v>34</v>
      </c>
      <c r="B46" s="100"/>
      <c r="C46" s="101">
        <f>2/6*100</f>
        <v>33.333333333333329</v>
      </c>
      <c r="D46" s="102"/>
      <c r="E46" s="44"/>
      <c r="F46" s="23"/>
      <c r="G46" s="8"/>
    </row>
    <row r="47" spans="1:11" ht="27.6" customHeight="1" x14ac:dyDescent="0.25">
      <c r="A47" s="100" t="s">
        <v>35</v>
      </c>
      <c r="B47" s="100"/>
      <c r="C47" s="103">
        <f>2/6*100</f>
        <v>33.333333333333329</v>
      </c>
      <c r="D47" s="104"/>
      <c r="E47" s="44"/>
      <c r="F47" s="23"/>
      <c r="G47" s="8"/>
    </row>
    <row r="48" spans="1:11" ht="27.75" customHeight="1" x14ac:dyDescent="0.25">
      <c r="A48" s="78"/>
      <c r="B48" s="79" t="s">
        <v>76</v>
      </c>
      <c r="C48" s="105">
        <v>25</v>
      </c>
      <c r="D48" s="106"/>
      <c r="E48" s="80">
        <v>25</v>
      </c>
      <c r="F48" s="80">
        <v>25</v>
      </c>
      <c r="G48" s="81"/>
    </row>
    <row r="49" spans="1:7" ht="27.75" customHeight="1" x14ac:dyDescent="0.25">
      <c r="A49" s="82"/>
      <c r="B49" s="83" t="s">
        <v>77</v>
      </c>
      <c r="C49" s="95">
        <f>15/25*100</f>
        <v>60</v>
      </c>
      <c r="D49" s="96"/>
      <c r="E49" s="84"/>
      <c r="F49" s="85"/>
      <c r="G49" s="86"/>
    </row>
    <row r="50" spans="1:7" x14ac:dyDescent="0.75">
      <c r="A50" s="87"/>
      <c r="B50" s="88" t="s">
        <v>78</v>
      </c>
      <c r="C50" s="97">
        <f>12/25*100</f>
        <v>48</v>
      </c>
      <c r="D50" s="98"/>
      <c r="E50" s="89"/>
      <c r="F50" s="90"/>
      <c r="G50" s="91"/>
    </row>
    <row r="51" spans="1:7" ht="29.25" customHeight="1" x14ac:dyDescent="0.75"/>
    <row r="52" spans="1:7" ht="22.2" x14ac:dyDescent="0.35">
      <c r="E52"/>
      <c r="F52" s="92"/>
      <c r="G52" s="92"/>
    </row>
  </sheetData>
  <mergeCells count="37">
    <mergeCell ref="A19:A21"/>
    <mergeCell ref="G19:G21"/>
    <mergeCell ref="A1:G1"/>
    <mergeCell ref="A4:G4"/>
    <mergeCell ref="G5:G6"/>
    <mergeCell ref="A9:A11"/>
    <mergeCell ref="G9:G11"/>
    <mergeCell ref="G12:G13"/>
    <mergeCell ref="A16:B16"/>
    <mergeCell ref="C16:D16"/>
    <mergeCell ref="A17:B17"/>
    <mergeCell ref="C17:D17"/>
    <mergeCell ref="A18:G18"/>
    <mergeCell ref="A32:G32"/>
    <mergeCell ref="A23:B23"/>
    <mergeCell ref="C23:D23"/>
    <mergeCell ref="A24:B24"/>
    <mergeCell ref="C24:D24"/>
    <mergeCell ref="A25:G25"/>
    <mergeCell ref="A30:B30"/>
    <mergeCell ref="C30:D30"/>
    <mergeCell ref="A31:B31"/>
    <mergeCell ref="C31:D31"/>
    <mergeCell ref="G33:G34"/>
    <mergeCell ref="G35:G36"/>
    <mergeCell ref="A37:B37"/>
    <mergeCell ref="C37:D37"/>
    <mergeCell ref="A38:B38"/>
    <mergeCell ref="C38:D38"/>
    <mergeCell ref="C49:D49"/>
    <mergeCell ref="C50:D50"/>
    <mergeCell ref="A39:G39"/>
    <mergeCell ref="A46:B46"/>
    <mergeCell ref="C46:D46"/>
    <mergeCell ref="A47:B47"/>
    <mergeCell ref="C47:D47"/>
    <mergeCell ref="C48:D48"/>
  </mergeCells>
  <pageMargins left="0.70866141732283472" right="0.70866141732283472" top="0.43307086614173229" bottom="0.39370078740157483" header="0.31496062992125984" footer="0.31496062992125984"/>
  <pageSetup paperSize="9" scale="82" firstPageNumber="3" fitToHeight="0" orientation="landscape" useFirstPageNumber="1" r:id="rId1"/>
  <headerFooter>
    <oddFooter xml:space="preserve">&amp;C&amp;P
</oddFooter>
    <evenFooter>&amp;C4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ปฏิบัติการ</vt:lpstr>
      <vt:lpstr>ปฏิบัติการ!Print_Area</vt:lpstr>
    </vt:vector>
  </TitlesOfParts>
  <Company>Mr.KKD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2014-01-24T05:02:58Z</cp:lastPrinted>
  <dcterms:created xsi:type="dcterms:W3CDTF">2014-01-17T09:21:05Z</dcterms:created>
  <dcterms:modified xsi:type="dcterms:W3CDTF">2014-02-05T04:16:49Z</dcterms:modified>
</cp:coreProperties>
</file>